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ukac\Downloads\"/>
    </mc:Choice>
  </mc:AlternateContent>
  <xr:revisionPtr revIDLastSave="0" documentId="13_ncr:1_{3E3AD4EB-4496-42F0-93A7-71AADE13F2B2}" xr6:coauthVersionLast="47" xr6:coauthVersionMax="47" xr10:uidLastSave="{00000000-0000-0000-0000-000000000000}"/>
  <bookViews>
    <workbookView xWindow="-110" yWindow="-110" windowWidth="19420" windowHeight="10420" xr2:uid="{F793D458-883A-40AA-95D9-7409568FF68C}"/>
  </bookViews>
  <sheets>
    <sheet name="Sheet1" sheetId="1" r:id="rId1"/>
  </sheets>
  <definedNames>
    <definedName name="Nákup">Sheet1!$B$3</definedName>
    <definedName name="Směr">Sheet1!$B$3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B4" i="1"/>
  <c r="B6" i="1" s="1"/>
  <c r="B8" i="1"/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Roman Komurka</author>
  </authors>
  <commentList>
    <comment ref="H2" authorId="0" shapeId="0" xr:uid="{898A051C-4483-4D51-829F-E9CB3D62C3BC}">
      <text>
        <r>
          <rPr>
            <sz val="9"/>
            <color rgb="FF000000"/>
            <rFont val="Tahoma"/>
            <family val="2"/>
          </rPr>
          <t xml:space="preserve">Sem vložte Vaše obchody.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Můžete vložit tolik obchodů kolik je potřeba. Velikost okna Vás nebude limitovat.</t>
        </r>
      </text>
    </comment>
    <comment ref="B3" authorId="0" shapeId="0" xr:uid="{99528E5D-9EB4-4EB5-BFA2-91E6488E7AAC}">
      <text>
        <r>
          <rPr>
            <sz val="9"/>
            <color rgb="FF000000"/>
            <rFont val="Tahoma"/>
            <family val="2"/>
          </rPr>
          <t>Vyberte směr obchodů ze dvou možností.</t>
        </r>
      </text>
    </comment>
  </commentList>
</comments>
</file>

<file path=xl/sharedStrings.xml><?xml version="1.0" encoding="utf-8"?>
<sst xmlns="http://schemas.openxmlformats.org/spreadsheetml/2006/main" count="11" uniqueCount="11">
  <si>
    <t>Objem (Loty)</t>
  </si>
  <si>
    <t>Otevírací ceny</t>
  </si>
  <si>
    <t>Směr obchodů:</t>
  </si>
  <si>
    <t>Nejnižší cena:</t>
  </si>
  <si>
    <t>Nejvyšší cena:</t>
  </si>
  <si>
    <t>Průměr s 10% rezervou:</t>
  </si>
  <si>
    <t>Počet obchodů:</t>
  </si>
  <si>
    <t>Vypočítaný vážený průměr:</t>
  </si>
  <si>
    <t>Jsou obchody v pořádku?</t>
  </si>
  <si>
    <t>Simulace pro Martingale a Agresivní průměrování</t>
  </si>
  <si>
    <t>Prodej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</si>
</sst>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3" xfId="0" applyNumberFormat="1" applyFill="1" applyBorder="1"/>
    <xf numFmtId="0" fontId="0" fillId="2" borderId="3" xfId="0" applyFill="1" applyBorder="1"/>
    <xf numFmtId="164" fontId="0" fillId="2" borderId="0" xfId="0" applyNumberForma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0" xfId="0" applyFill="1"/>
    <xf numFmtId="12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73E9-0259-4AED-B0DC-DB2D332518CE}">
  <dimension ref="A1:J19"/>
  <sheetViews>
    <sheetView tabSelected="1" zoomScale="114" zoomScaleNormal="114" workbookViewId="0">
      <selection activeCell="C14" sqref="C14"/>
    </sheetView>
  </sheetViews>
  <sheetFormatPr defaultColWidth="9.1796875" defaultRowHeight="14.5" x14ac:dyDescent="0.35"/>
  <cols>
    <col min="1" max="1" width="27.6328125" style="16" bestFit="1" customWidth="1"/>
    <col min="2" max="2" width="12" style="16" customWidth="1"/>
    <col min="3" max="3" width="10.6328125" style="16" customWidth="1"/>
    <col min="4" max="4" width="11" style="16" customWidth="1"/>
    <col min="5" max="5" width="11.81640625" style="16" customWidth="1"/>
    <col min="6" max="6" width="11.453125" style="16" customWidth="1"/>
    <col min="7" max="7" width="10.36328125" style="16" customWidth="1"/>
    <col min="8" max="8" width="12" style="16" bestFit="1" customWidth="1"/>
    <col min="9" max="9" width="11" style="16" bestFit="1" customWidth="1"/>
    <col min="10" max="16384" width="9.1796875" style="16"/>
  </cols>
  <sheetData>
    <row r="1" spans="1:10" ht="18.5" x14ac:dyDescent="0.45">
      <c r="A1" s="1" t="s">
        <v>9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35">
      <c r="A2" s="2"/>
      <c r="B2" s="2"/>
      <c r="C2" s="2"/>
      <c r="D2" s="2"/>
      <c r="E2" s="2"/>
      <c r="F2" s="2"/>
      <c r="G2" s="2"/>
      <c r="H2" s="4" t="s">
        <v>1</v>
      </c>
      <c r="I2" s="5" t="s">
        <v>0</v>
      </c>
      <c r="J2" s="3"/>
    </row>
    <row r="3" spans="1:10" x14ac:dyDescent="0.35">
      <c r="A3" s="6" t="s">
        <v>2</v>
      </c>
      <c r="B3" s="17" t="s">
        <v>10</v>
      </c>
      <c r="C3" s="2"/>
      <c r="D3" s="2"/>
      <c r="E3" s="2"/>
      <c r="F3" s="2"/>
      <c r="G3" s="2"/>
      <c r="H3" s="19">
        <v>2362.36</v>
      </c>
      <c r="I3" s="8">
        <v>0.05</v>
      </c>
      <c r="J3" s="3"/>
    </row>
    <row r="4" spans="1:10" x14ac:dyDescent="0.35">
      <c r="A4" s="6" t="s">
        <v>3</v>
      </c>
      <c r="B4" s="9">
        <f>MIN(H3:H1048576)</f>
        <v>2362.36</v>
      </c>
      <c r="C4" s="2"/>
      <c r="D4" s="2"/>
      <c r="E4" s="2"/>
      <c r="F4" s="2"/>
      <c r="G4" s="2"/>
      <c r="H4" s="19">
        <v>2391.98</v>
      </c>
      <c r="I4" s="8">
        <v>0.08</v>
      </c>
      <c r="J4" s="3"/>
    </row>
    <row r="5" spans="1:10" x14ac:dyDescent="0.35">
      <c r="A5" s="6" t="s">
        <v>4</v>
      </c>
      <c r="B5" s="9">
        <f>MAX(H3:H1048576)</f>
        <v>2391.98</v>
      </c>
      <c r="C5" s="2"/>
      <c r="D5" s="2"/>
      <c r="E5" s="2"/>
      <c r="F5" s="2"/>
      <c r="G5" s="2"/>
      <c r="H5" s="19">
        <v>2384.71</v>
      </c>
      <c r="I5" s="8">
        <v>0.18</v>
      </c>
      <c r="J5" s="3"/>
    </row>
    <row r="6" spans="1:10" x14ac:dyDescent="0.35">
      <c r="A6" s="6" t="s">
        <v>5</v>
      </c>
      <c r="B6" s="9">
        <f>AVERAGE(B4:B5)+IF(B3="Nákup",-(B5-B4)*0.1,(B5-B4)*0.1)</f>
        <v>2380.1320000000001</v>
      </c>
      <c r="C6" s="2"/>
      <c r="D6" s="2"/>
      <c r="E6" s="2"/>
      <c r="F6" s="2"/>
      <c r="G6" s="2"/>
      <c r="H6" s="7"/>
      <c r="I6" s="8"/>
      <c r="J6" s="3"/>
    </row>
    <row r="7" spans="1:10" x14ac:dyDescent="0.35">
      <c r="A7" s="6" t="s">
        <v>6</v>
      </c>
      <c r="B7" s="10">
        <f>COUNTA(H3:H1048576)</f>
        <v>3</v>
      </c>
      <c r="C7" s="2"/>
      <c r="D7" s="2"/>
      <c r="E7" s="2"/>
      <c r="F7" s="2"/>
      <c r="G7" s="2"/>
      <c r="H7" s="7"/>
      <c r="I7" s="8"/>
      <c r="J7" s="3"/>
    </row>
    <row r="8" spans="1:10" x14ac:dyDescent="0.35">
      <c r="A8" s="6" t="s">
        <v>7</v>
      </c>
      <c r="B8" s="9">
        <f ca="1">SUMPRODUCT(H3:INDIRECT("H"&amp;3+B7-1),I3:INDIRECT("I"&amp;3+B7-1))/SUM(I3:INDIRECT("I"&amp;3+B7-1))</f>
        <v>2382.9812903225807</v>
      </c>
      <c r="C8" s="11"/>
      <c r="D8" s="2"/>
      <c r="E8" s="2"/>
      <c r="F8" s="2"/>
      <c r="G8" s="2"/>
      <c r="H8" s="7"/>
      <c r="I8" s="8"/>
      <c r="J8" s="3"/>
    </row>
    <row r="9" spans="1:10" x14ac:dyDescent="0.35">
      <c r="A9" s="6" t="s">
        <v>8</v>
      </c>
      <c r="B9" s="18" t="str">
        <f ca="1">IF(B3="Nákup",IF(B8&gt;B6,"ANO","NE"),IF(B8&lt;B6,"ANO","NE"))</f>
        <v>NE</v>
      </c>
      <c r="C9" s="2"/>
      <c r="D9" s="2"/>
      <c r="E9" s="2"/>
      <c r="F9" s="2"/>
      <c r="G9" s="2"/>
      <c r="H9" s="7"/>
      <c r="I9" s="8"/>
      <c r="J9" s="3"/>
    </row>
    <row r="10" spans="1:10" x14ac:dyDescent="0.35">
      <c r="A10" s="2"/>
      <c r="B10" s="2"/>
      <c r="C10" s="2"/>
      <c r="D10" s="2"/>
      <c r="E10" s="2"/>
      <c r="F10" s="2"/>
      <c r="G10" s="2"/>
      <c r="H10" s="7"/>
      <c r="I10" s="8"/>
      <c r="J10" s="3"/>
    </row>
    <row r="11" spans="1:10" x14ac:dyDescent="0.35">
      <c r="A11" s="2"/>
      <c r="B11" s="2"/>
      <c r="C11" s="2"/>
      <c r="D11" s="2"/>
      <c r="E11" s="2"/>
      <c r="F11" s="2"/>
      <c r="G11" s="2"/>
      <c r="H11" s="7"/>
      <c r="I11" s="8"/>
      <c r="J11" s="3"/>
    </row>
    <row r="12" spans="1:10" x14ac:dyDescent="0.35">
      <c r="A12" s="2"/>
      <c r="B12" s="2"/>
      <c r="C12" s="2"/>
      <c r="D12" s="2"/>
      <c r="E12" s="2"/>
      <c r="F12" s="2"/>
      <c r="G12" s="2"/>
      <c r="H12" s="7"/>
      <c r="I12" s="8"/>
      <c r="J12" s="3"/>
    </row>
    <row r="13" spans="1:10" x14ac:dyDescent="0.35">
      <c r="A13" s="2"/>
      <c r="B13" s="2"/>
      <c r="C13" s="2"/>
      <c r="D13" s="2"/>
      <c r="E13" s="2"/>
      <c r="F13" s="2"/>
      <c r="G13" s="2"/>
      <c r="H13" s="7"/>
      <c r="I13" s="8"/>
      <c r="J13" s="3"/>
    </row>
    <row r="14" spans="1:10" x14ac:dyDescent="0.35">
      <c r="A14" s="2"/>
      <c r="B14" s="2"/>
      <c r="C14" s="2"/>
      <c r="D14" s="2"/>
      <c r="E14" s="2"/>
      <c r="F14" s="2"/>
      <c r="G14" s="2"/>
      <c r="H14" s="7"/>
      <c r="I14" s="8"/>
      <c r="J14" s="3"/>
    </row>
    <row r="15" spans="1:10" x14ac:dyDescent="0.35">
      <c r="A15" s="2"/>
      <c r="B15" s="2"/>
      <c r="C15" s="2"/>
      <c r="D15" s="2"/>
      <c r="E15" s="2"/>
      <c r="F15" s="2"/>
      <c r="G15" s="2"/>
      <c r="H15" s="7"/>
      <c r="I15" s="8"/>
      <c r="J15" s="3"/>
    </row>
    <row r="16" spans="1:10" x14ac:dyDescent="0.35">
      <c r="A16" s="2"/>
      <c r="B16" s="2"/>
      <c r="C16" s="2"/>
      <c r="D16" s="2"/>
      <c r="E16" s="2"/>
      <c r="F16" s="2"/>
      <c r="G16" s="2"/>
      <c r="H16" s="7"/>
      <c r="I16" s="8"/>
      <c r="J16" s="3"/>
    </row>
    <row r="17" spans="1:10" x14ac:dyDescent="0.35">
      <c r="A17" s="2"/>
      <c r="B17" s="2"/>
      <c r="C17" s="2"/>
      <c r="D17" s="2"/>
      <c r="E17" s="2"/>
      <c r="F17" s="2"/>
      <c r="G17" s="2"/>
      <c r="H17" s="12"/>
      <c r="I17" s="13"/>
      <c r="J17" s="3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2"/>
      <c r="J18" s="3"/>
    </row>
    <row r="19" spans="1:10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5"/>
    </row>
  </sheetData>
  <protectedRanges>
    <protectedRange sqref="B3" name="Direction"/>
    <protectedRange sqref="H6:H19" name="Open price"/>
    <protectedRange sqref="I3:I19" name="Lots"/>
    <protectedRange sqref="H3:H5" name="Open price_1"/>
  </protectedRanges>
  <conditionalFormatting sqref="B9">
    <cfRule type="containsText" dxfId="1" priority="2" operator="containsText" text="NE">
      <formula>NOT(ISERROR(SEARCH("NE",B9)))</formula>
    </cfRule>
    <cfRule type="containsText" dxfId="0" priority="3" operator="containsText" text="ANO">
      <formula>NOT(ISERROR(SEARCH("ANO",B9)))</formula>
    </cfRule>
  </conditionalFormatting>
  <dataValidations count="1">
    <dataValidation type="list" allowBlank="1" showInputMessage="1" showErrorMessage="1" sqref="B3" xr:uid="{A041608E-3A37-4075-A573-11F7BDF1D02D}">
      <formula1>"Nákup,Prodej"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Nákup</vt:lpstr>
      <vt:lpstr>Směr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Komurka</dc:creator>
  <cp:lastModifiedBy>mlukac</cp:lastModifiedBy>
  <dcterms:created xsi:type="dcterms:W3CDTF">2024-04-25T08:58:36Z</dcterms:created>
  <dcterms:modified xsi:type="dcterms:W3CDTF">2024-05-08T11:33:43Z</dcterms:modified>
</cp:coreProperties>
</file>